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0" activeTab="0"/>
  </bookViews>
  <sheets>
    <sheet name="16άρι" sheetId="1" r:id="rId1"/>
    <sheet name="0000000" sheetId="2" state="hidden" r:id="rId2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'16άρι'!$A$1:$R$79</definedName>
  </definedNames>
  <calcPr fullCalcOnLoad="1"/>
</workbook>
</file>

<file path=xl/sharedStrings.xml><?xml version="1.0" encoding="utf-8"?>
<sst xmlns="http://schemas.openxmlformats.org/spreadsheetml/2006/main" count="63" uniqueCount="41">
  <si>
    <t>St.</t>
  </si>
  <si>
    <t>B</t>
  </si>
  <si>
    <t>A</t>
  </si>
  <si>
    <t>#</t>
  </si>
  <si>
    <t>ΗΜΕΡΟΜΗΝΙΑ</t>
  </si>
  <si>
    <t>ΠΟΛΗ</t>
  </si>
  <si>
    <t>ΟΜΙΛΟΣ</t>
  </si>
  <si>
    <t>Tourn. ID</t>
  </si>
  <si>
    <t>ΕΠΙΔΙΑΙΤΗΤΗΣ</t>
  </si>
  <si>
    <t>ΒΑΘ</t>
  </si>
  <si>
    <t>ΚΑΤ</t>
  </si>
  <si>
    <t>ΕΠΙΘΕΤΟ</t>
  </si>
  <si>
    <t>ΟΝΟΜΑ</t>
  </si>
  <si>
    <t>2ος Γυρος</t>
  </si>
  <si>
    <t>Προημητελικος</t>
  </si>
  <si>
    <t>Ημητελικος</t>
  </si>
  <si>
    <t>Τελικος</t>
  </si>
  <si>
    <t>Καταξη Αθλητων</t>
  </si>
  <si>
    <t>ΟΜΙΛΟΣ ΑΝΤΙΣΦΑΙΡΙΣΗΣ ΣΗΤΕΙΑΣ</t>
  </si>
  <si>
    <t>ΑΡΕΤΑΚΗΣ ΦΑΝΗΣ</t>
  </si>
  <si>
    <t xml:space="preserve">ΔΕΣΚΟΥΛΙΔΟΥ </t>
  </si>
  <si>
    <t>BYE</t>
  </si>
  <si>
    <t>ΔΕΣΚΟΥΛΙΔΟΥ</t>
  </si>
  <si>
    <t>ΑΡΧΑΤΖΙΚΑΚΗ</t>
  </si>
  <si>
    <t>4-0  4-0</t>
  </si>
  <si>
    <t>ΠΑΠΑΧΡΥΣΑΝΘΟΥ</t>
  </si>
  <si>
    <t>ΚΥΠΡΙΩΤΑΚΗ ΜΑΡΙΑ ΝΕΦΕΛΗ</t>
  </si>
  <si>
    <t>4-0    4-0</t>
  </si>
  <si>
    <t>ΚΥΠΡΙΩΤΑΚΗ</t>
  </si>
  <si>
    <t>5-3    4-2</t>
  </si>
  <si>
    <t>ΚΑΡΑΧΑΛΙΟΥ</t>
  </si>
  <si>
    <t>ΚΑΡΑΚΑΛΙΟΥ</t>
  </si>
  <si>
    <t>Νικητης</t>
  </si>
  <si>
    <t>ΚΟΝΤΟΛΑΙΜΑΚΗ</t>
  </si>
  <si>
    <t>4-0  4-4  (7-3)</t>
  </si>
  <si>
    <t>ΒΑΙΔΑΚΗ</t>
  </si>
  <si>
    <t>7-2   7-4</t>
  </si>
  <si>
    <t>ΧΡΥΣΟΥ</t>
  </si>
  <si>
    <t>4-0   0-4   10-6</t>
  </si>
  <si>
    <t>ΒΑΡΔΑ</t>
  </si>
  <si>
    <t>4-0   4-0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</si>
</sst>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\$* #,##0.00_-;&quot;-$&quot;* #,##0.00_-;_-\$* \-??_-;_-@_-"/>
    <numFmt numFmtId="165" formatCode="dd/mm/yyyy"/>
    <numFmt numFmtId="166" formatCode="dd/mmm"/>
  </numFmts>
  <fonts count="65">
    <font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9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i/>
      <sz val="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ITF"/>
      <family val="5"/>
    </font>
    <font>
      <sz val="8.5"/>
      <color indexed="14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59" fillId="31" borderId="0" applyNumberFormat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1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26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27" fillId="0" borderId="0" xfId="0" applyNumberFormat="1" applyFont="1" applyFill="1" applyBorder="1" applyAlignment="1">
      <alignment horizontal="left" vertical="top"/>
    </xf>
    <xf numFmtId="49" fontId="28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49" fontId="7" fillId="33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Alignment="1">
      <alignment vertical="center"/>
    </xf>
    <xf numFmtId="49" fontId="8" fillId="34" borderId="0" xfId="0" applyNumberFormat="1" applyFont="1" applyFill="1" applyBorder="1" applyAlignment="1">
      <alignment horizontal="left" vertical="center"/>
    </xf>
    <xf numFmtId="49" fontId="9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Alignment="1">
      <alignment vertical="center"/>
    </xf>
    <xf numFmtId="49" fontId="10" fillId="34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14" fillId="33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2" fillId="0" borderId="10" xfId="52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15" fillId="34" borderId="0" xfId="0" applyNumberFormat="1" applyFont="1" applyFill="1" applyAlignment="1">
      <alignment horizontal="right" vertical="center"/>
    </xf>
    <xf numFmtId="49" fontId="15" fillId="34" borderId="0" xfId="0" applyNumberFormat="1" applyFont="1" applyFill="1" applyAlignment="1">
      <alignment horizontal="center" vertical="center"/>
    </xf>
    <xf numFmtId="0" fontId="15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49" fontId="15" fillId="34" borderId="0" xfId="0" applyNumberFormat="1" applyFont="1" applyFill="1" applyAlignment="1">
      <alignment horizontal="left" vertical="center"/>
    </xf>
    <xf numFmtId="49" fontId="15" fillId="34" borderId="0" xfId="0" applyNumberFormat="1" applyFont="1" applyFill="1" applyAlignment="1">
      <alignment vertical="center"/>
    </xf>
    <xf numFmtId="49" fontId="1" fillId="34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9" fontId="11" fillId="34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17" fillId="34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Alignment="1">
      <alignment horizontal="left" vertical="center"/>
    </xf>
    <xf numFmtId="0" fontId="22" fillId="33" borderId="0" xfId="0" applyNumberFormat="1" applyFont="1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18" fillId="34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21" fillId="33" borderId="13" xfId="0" applyNumberFormat="1" applyFont="1" applyFill="1" applyBorder="1" applyAlignment="1">
      <alignment horizontal="right"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1" fillId="33" borderId="15" xfId="0" applyNumberFormat="1" applyFont="1" applyFill="1" applyBorder="1" applyAlignment="1">
      <alignment horizontal="right" vertical="center"/>
    </xf>
    <xf numFmtId="0" fontId="19" fillId="0" borderId="11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19" fillId="0" borderId="14" xfId="0" applyNumberFormat="1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horizontal="right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2" fillId="33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>
      <alignment horizontal="center" vertical="center"/>
    </xf>
    <xf numFmtId="0" fontId="22" fillId="33" borderId="15" xfId="0" applyNumberFormat="1" applyFont="1" applyFill="1" applyBorder="1" applyAlignment="1">
      <alignment vertical="center"/>
    </xf>
    <xf numFmtId="0" fontId="18" fillId="33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18" fillId="0" borderId="11" xfId="0" applyNumberFormat="1" applyFont="1" applyFill="1" applyBorder="1" applyAlignment="1">
      <alignment horizontal="left" vertical="center"/>
    </xf>
    <xf numFmtId="0" fontId="22" fillId="33" borderId="14" xfId="0" applyNumberFormat="1" applyFont="1" applyFill="1" applyBorder="1" applyAlignment="1">
      <alignment vertical="center"/>
    </xf>
    <xf numFmtId="0" fontId="22" fillId="33" borderId="0" xfId="0" applyNumberFormat="1" applyFont="1" applyFill="1" applyBorder="1" applyAlignment="1">
      <alignment vertical="center"/>
    </xf>
    <xf numFmtId="0" fontId="22" fillId="33" borderId="0" xfId="0" applyNumberFormat="1" applyFont="1" applyFill="1" applyBorder="1" applyAlignment="1">
      <alignment horizontal="left" vertical="center"/>
    </xf>
    <xf numFmtId="0" fontId="23" fillId="33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33" borderId="0" xfId="0" applyNumberFormat="1" applyFont="1" applyFill="1" applyBorder="1" applyAlignment="1">
      <alignment horizontal="right" vertical="center"/>
    </xf>
    <xf numFmtId="0" fontId="22" fillId="33" borderId="12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horizontal="center" vertical="center"/>
    </xf>
    <xf numFmtId="49" fontId="10" fillId="34" borderId="18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15" fillId="33" borderId="19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49" fontId="15" fillId="33" borderId="20" xfId="0" applyNumberFormat="1" applyFont="1" applyFill="1" applyBorder="1" applyAlignment="1">
      <alignment horizontal="center" vertical="center"/>
    </xf>
    <xf numFmtId="0" fontId="15" fillId="33" borderId="11" xfId="0" applyNumberFormat="1" applyFont="1" applyFill="1" applyBorder="1" applyAlignment="1">
      <alignment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8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2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Νόμισμ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1">
    <dxf>
      <font>
        <b/>
        <i val="0"/>
      </font>
    </dxf>
    <dxf>
      <font>
        <b/>
        <i val="0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 patternType="none">
          <fgColor indexed="64"/>
          <bgColor indexed="65"/>
        </patternFill>
      </fill>
    </dxf>
    <dxf>
      <font>
        <b/>
        <i val="0"/>
      </font>
    </dxf>
    <dxf>
      <font>
        <b/>
        <i val="0"/>
        <color indexed="8"/>
      </font>
    </dxf>
    <dxf>
      <font>
        <b/>
        <i val="0"/>
        <color indexed="8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color indexed="9"/>
      </font>
    </dxf>
    <dxf>
      <fill>
        <patternFill patternType="solid">
          <fgColor indexed="42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FB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V69"/>
  <sheetViews>
    <sheetView showZeros="0" tabSelected="1" zoomScalePageLayoutView="0" workbookViewId="0" topLeftCell="A1">
      <selection activeCell="J34" sqref="J34"/>
    </sheetView>
  </sheetViews>
  <sheetFormatPr defaultColWidth="9.140625" defaultRowHeight="12.75"/>
  <cols>
    <col min="1" max="2" width="3.28125" style="0" customWidth="1"/>
    <col min="3" max="3" width="3.57421875" style="1" customWidth="1"/>
    <col min="4" max="4" width="3.28125" style="2" customWidth="1"/>
    <col min="5" max="5" width="17.7109375" style="0" customWidth="1"/>
    <col min="6" max="6" width="2.28125" style="0" customWidth="1"/>
    <col min="7" max="7" width="6.57421875" style="0" customWidth="1"/>
    <col min="8" max="8" width="3.28125" style="0" customWidth="1"/>
    <col min="9" max="9" width="3.421875" style="3" customWidth="1"/>
    <col min="10" max="10" width="10.7109375" style="0" customWidth="1"/>
    <col min="11" max="11" width="9.28125" style="3" customWidth="1"/>
    <col min="12" max="12" width="10.7109375" style="1" customWidth="1"/>
    <col min="13" max="13" width="1.7109375" style="4" customWidth="1"/>
    <col min="14" max="14" width="12.00390625" style="5" customWidth="1"/>
    <col min="15" max="15" width="1.7109375" style="3" customWidth="1"/>
    <col min="16" max="16" width="10.7109375" style="0" customWidth="1"/>
    <col min="17" max="17" width="1.7109375" style="4" customWidth="1"/>
    <col min="18" max="18" width="0" style="0" hidden="1" customWidth="1"/>
  </cols>
  <sheetData>
    <row r="1" spans="1:17" s="15" customFormat="1" ht="21" customHeight="1">
      <c r="A1" s="6"/>
      <c r="B1" s="7"/>
      <c r="C1" s="8"/>
      <c r="D1" s="9"/>
      <c r="E1" s="10"/>
      <c r="F1" s="147"/>
      <c r="G1" s="147"/>
      <c r="H1" s="147"/>
      <c r="I1" s="147"/>
      <c r="J1" s="147"/>
      <c r="K1" s="147"/>
      <c r="L1" s="147"/>
      <c r="M1" s="11"/>
      <c r="N1" s="12"/>
      <c r="O1" s="11"/>
      <c r="P1" s="13"/>
      <c r="Q1" s="14"/>
    </row>
    <row r="2" spans="1:17" s="23" customFormat="1" ht="13.5" customHeight="1">
      <c r="A2" s="16"/>
      <c r="B2" s="17"/>
      <c r="C2" s="18"/>
      <c r="D2" s="19"/>
      <c r="E2" s="20"/>
      <c r="F2" s="148"/>
      <c r="G2" s="148"/>
      <c r="H2" s="148"/>
      <c r="I2" s="148"/>
      <c r="J2" s="148"/>
      <c r="K2" s="148"/>
      <c r="L2" s="148"/>
      <c r="M2" s="21"/>
      <c r="N2" s="22"/>
      <c r="O2" s="21"/>
      <c r="P2" s="20"/>
      <c r="Q2" s="21"/>
    </row>
    <row r="3" spans="1:17" s="32" customFormat="1" ht="11.25" customHeight="1">
      <c r="A3" s="24" t="s">
        <v>4</v>
      </c>
      <c r="B3" s="24"/>
      <c r="C3" s="25"/>
      <c r="D3" s="26"/>
      <c r="E3" s="149" t="s">
        <v>5</v>
      </c>
      <c r="F3" s="149"/>
      <c r="G3" s="149" t="s">
        <v>18</v>
      </c>
      <c r="H3" s="149"/>
      <c r="I3" s="149"/>
      <c r="J3" s="149"/>
      <c r="K3" s="27"/>
      <c r="L3" s="25" t="s">
        <v>7</v>
      </c>
      <c r="M3" s="27"/>
      <c r="N3" s="28"/>
      <c r="O3" s="29"/>
      <c r="P3" s="30"/>
      <c r="Q3" s="31" t="s">
        <v>8</v>
      </c>
    </row>
    <row r="4" spans="1:17" s="42" customFormat="1" ht="11.25" customHeight="1">
      <c r="A4" s="33"/>
      <c r="B4" s="34"/>
      <c r="C4" s="35"/>
      <c r="D4" s="36"/>
      <c r="E4" s="150"/>
      <c r="F4" s="150"/>
      <c r="G4" s="151"/>
      <c r="H4" s="151"/>
      <c r="I4" s="151"/>
      <c r="J4" s="151"/>
      <c r="K4" s="151"/>
      <c r="L4" s="37"/>
      <c r="M4" s="38"/>
      <c r="N4" s="39"/>
      <c r="O4" s="40"/>
      <c r="P4" s="34" t="s">
        <v>19</v>
      </c>
      <c r="Q4" s="41"/>
    </row>
    <row r="5" spans="1:17" s="51" customFormat="1" ht="9.75">
      <c r="A5" s="43"/>
      <c r="B5" s="44" t="s">
        <v>0</v>
      </c>
      <c r="C5" s="45" t="s">
        <v>9</v>
      </c>
      <c r="D5" s="46" t="s">
        <v>10</v>
      </c>
      <c r="E5" s="47" t="s">
        <v>11</v>
      </c>
      <c r="F5" s="47" t="s">
        <v>12</v>
      </c>
      <c r="G5" s="48"/>
      <c r="H5" s="47" t="s">
        <v>6</v>
      </c>
      <c r="I5" s="49"/>
      <c r="J5" s="44" t="s">
        <v>13</v>
      </c>
      <c r="K5" s="49"/>
      <c r="L5" s="44" t="s">
        <v>14</v>
      </c>
      <c r="M5" s="49"/>
      <c r="N5" s="47" t="s">
        <v>15</v>
      </c>
      <c r="O5" s="49"/>
      <c r="P5" s="44" t="s">
        <v>16</v>
      </c>
      <c r="Q5" s="50"/>
    </row>
    <row r="6" spans="1:17" s="51" customFormat="1" ht="3.75" customHeight="1">
      <c r="A6" s="52"/>
      <c r="B6" s="53"/>
      <c r="C6" s="54"/>
      <c r="D6" s="57"/>
      <c r="E6" s="55"/>
      <c r="F6" s="55"/>
      <c r="G6" s="56"/>
      <c r="H6" s="55"/>
      <c r="I6" s="57"/>
      <c r="J6" s="53"/>
      <c r="K6" s="57"/>
      <c r="L6" s="53"/>
      <c r="M6" s="57"/>
      <c r="N6" s="55"/>
      <c r="O6" s="57"/>
      <c r="P6" s="53"/>
      <c r="Q6" s="58"/>
    </row>
    <row r="7" spans="1:18" s="71" customFormat="1" ht="9" customHeight="1">
      <c r="A7" s="59">
        <v>1</v>
      </c>
      <c r="B7" s="60">
        <f>IF($D7="","",VLOOKUP($D7,#REF!,9))</f>
      </c>
      <c r="C7" s="61">
        <f>IF($D7="","",VLOOKUP($D7,#REF!,10))</f>
      </c>
      <c r="D7" s="61"/>
      <c r="E7" s="60" t="s">
        <v>20</v>
      </c>
      <c r="F7" s="60">
        <f>IF($D7="","",VLOOKUP($D7,#REF!,3))</f>
      </c>
      <c r="G7" s="63"/>
      <c r="H7" s="60"/>
      <c r="I7" s="64"/>
      <c r="J7" s="65"/>
      <c r="K7" s="65"/>
      <c r="L7" s="66"/>
      <c r="M7" s="65"/>
      <c r="N7" s="67"/>
      <c r="O7" s="68"/>
      <c r="P7" s="69"/>
      <c r="Q7" s="68"/>
      <c r="R7" s="70"/>
    </row>
    <row r="8" spans="1:18" s="71" customFormat="1" ht="9" customHeight="1">
      <c r="A8" s="72"/>
      <c r="B8" s="73"/>
      <c r="C8" s="73"/>
      <c r="D8" s="73"/>
      <c r="E8"/>
      <c r="F8" s="75"/>
      <c r="G8" s="76"/>
      <c r="H8" s="77"/>
      <c r="I8" s="78" t="s">
        <v>2</v>
      </c>
      <c r="J8" s="79" t="str">
        <f>UPPER(IF(I8="a",E7,IF(I8="b",E9,0)))</f>
        <v>ΔΕΣΚΟΥΛΙΔΟΥ </v>
      </c>
      <c r="K8" s="79"/>
      <c r="L8" s="66"/>
      <c r="M8" s="65"/>
      <c r="N8" s="67"/>
      <c r="O8" s="68"/>
      <c r="P8" s="69"/>
      <c r="Q8" s="68"/>
      <c r="R8" s="70"/>
    </row>
    <row r="9" spans="1:18" s="71" customFormat="1" ht="9" customHeight="1">
      <c r="A9" s="72">
        <v>2</v>
      </c>
      <c r="B9" s="60">
        <f>IF($D9="","",VLOOKUP($D9,#REF!,9))</f>
      </c>
      <c r="C9" s="61">
        <f>IF($D9="","",VLOOKUP($D9,#REF!,10))</f>
      </c>
      <c r="D9" s="61"/>
      <c r="E9" s="60" t="s">
        <v>21</v>
      </c>
      <c r="F9" s="60">
        <f>IF($D9="","",VLOOKUP($D9,#REF!,3))</f>
      </c>
      <c r="G9" s="63"/>
      <c r="H9" s="60">
        <f>IF($D9="","",VLOOKUP($D9,#REF!,4))</f>
      </c>
      <c r="I9" s="80"/>
      <c r="J9" s="81"/>
      <c r="K9" s="82"/>
      <c r="L9" s="66"/>
      <c r="M9" s="65"/>
      <c r="N9" s="67"/>
      <c r="O9" s="68"/>
      <c r="P9" s="69"/>
      <c r="Q9" s="68"/>
      <c r="R9" s="70"/>
    </row>
    <row r="10" spans="1:18" s="71" customFormat="1" ht="11.25" customHeight="1">
      <c r="A10" s="72"/>
      <c r="B10" s="73"/>
      <c r="C10" s="73"/>
      <c r="D10" s="73"/>
      <c r="E10" s="83"/>
      <c r="F10" s="83"/>
      <c r="G10" s="84"/>
      <c r="H10" s="83"/>
      <c r="I10" s="66"/>
      <c r="J10" s="76"/>
      <c r="K10" s="85"/>
      <c r="L10" s="64" t="s">
        <v>22</v>
      </c>
      <c r="M10" s="79"/>
      <c r="N10" s="67"/>
      <c r="O10" s="68"/>
      <c r="P10" s="69"/>
      <c r="Q10" s="68"/>
      <c r="R10" s="70"/>
    </row>
    <row r="11" spans="1:21" s="71" customFormat="1" ht="7.5" customHeight="1">
      <c r="A11" s="72">
        <v>3</v>
      </c>
      <c r="B11" s="60">
        <f>IF($D11="","",VLOOKUP($D11,#REF!,9))</f>
      </c>
      <c r="C11" s="61">
        <f>IF($D11="","",VLOOKUP($D11,#REF!,10))</f>
      </c>
      <c r="D11" s="61"/>
      <c r="E11" s="60" t="s">
        <v>23</v>
      </c>
      <c r="F11" s="60">
        <f>IF($D11="","",VLOOKUP($D11,#REF!,3))</f>
      </c>
      <c r="G11" s="63"/>
      <c r="H11" s="60">
        <f>IF($D11="","",VLOOKUP($D11,#REF!,4))</f>
      </c>
      <c r="I11" s="64"/>
      <c r="J11" s="87"/>
      <c r="K11" s="88"/>
      <c r="L11" s="81" t="s">
        <v>24</v>
      </c>
      <c r="M11" s="89"/>
      <c r="N11" s="67"/>
      <c r="O11" s="68"/>
      <c r="P11" s="69"/>
      <c r="Q11" s="68"/>
      <c r="R11" s="70"/>
      <c r="U11" s="70"/>
    </row>
    <row r="12" spans="1:18" s="71" customFormat="1" ht="9" customHeight="1">
      <c r="A12" s="72"/>
      <c r="B12" s="90"/>
      <c r="C12" s="73"/>
      <c r="D12" s="73"/>
      <c r="E12" s="83"/>
      <c r="F12" s="91"/>
      <c r="G12" s="84"/>
      <c r="H12" s="77"/>
      <c r="I12" s="78" t="s">
        <v>2</v>
      </c>
      <c r="J12" s="133" t="s">
        <v>25</v>
      </c>
      <c r="K12" s="92"/>
      <c r="L12" s="81"/>
      <c r="M12" s="93"/>
      <c r="N12" s="67"/>
      <c r="O12" s="68"/>
      <c r="P12" s="69"/>
      <c r="Q12" s="68"/>
      <c r="R12" s="70"/>
    </row>
    <row r="13" spans="1:18" s="71" customFormat="1" ht="9" customHeight="1">
      <c r="A13" s="72">
        <v>4</v>
      </c>
      <c r="B13" s="60">
        <f>IF($D13="","",VLOOKUP($D13,#REF!,9))</f>
      </c>
      <c r="C13" s="61">
        <f>IF($D13="","",VLOOKUP($D13,#REF!,10))</f>
      </c>
      <c r="D13" s="61"/>
      <c r="E13" s="60" t="s">
        <v>25</v>
      </c>
      <c r="F13" s="60">
        <f>IF($D13="","",VLOOKUP($D13,#REF!,3))</f>
      </c>
      <c r="G13" s="63"/>
      <c r="H13" s="60"/>
      <c r="I13" s="94"/>
      <c r="J13" s="66"/>
      <c r="K13" s="65"/>
      <c r="L13" s="81"/>
      <c r="M13" s="88"/>
      <c r="N13" s="67"/>
      <c r="O13" s="68"/>
      <c r="P13" s="69"/>
      <c r="Q13" s="68"/>
      <c r="R13" s="70"/>
    </row>
    <row r="14" spans="1:20" s="71" customFormat="1" ht="9" customHeight="1">
      <c r="A14" s="72"/>
      <c r="B14" s="73"/>
      <c r="C14" s="73"/>
      <c r="D14" s="73"/>
      <c r="E14" s="83"/>
      <c r="F14" s="83"/>
      <c r="G14" s="84"/>
      <c r="H14" s="83"/>
      <c r="I14" s="66"/>
      <c r="J14" s="65"/>
      <c r="K14" s="65"/>
      <c r="L14" s="76"/>
      <c r="M14" s="85"/>
      <c r="N14" s="86" t="s">
        <v>22</v>
      </c>
      <c r="O14" s="95"/>
      <c r="P14" s="69"/>
      <c r="Q14" s="68"/>
      <c r="R14" s="70"/>
      <c r="T14" s="96"/>
    </row>
    <row r="15" spans="1:18" s="71" customFormat="1" ht="9" customHeight="1">
      <c r="A15" s="59">
        <v>5</v>
      </c>
      <c r="B15" s="62">
        <f>IF($D15="","",VLOOKUP($D15,#REF!,9))</f>
      </c>
      <c r="C15" s="134">
        <f>IF($D15="","",VLOOKUP($D15,#REF!,10))</f>
      </c>
      <c r="D15" s="134"/>
      <c r="E15" s="60" t="s">
        <v>26</v>
      </c>
      <c r="F15" s="60">
        <f>IF($D15="","",VLOOKUP($D15,#REF!,3))</f>
      </c>
      <c r="G15" s="63"/>
      <c r="H15" s="60"/>
      <c r="I15" s="97"/>
      <c r="J15" s="65"/>
      <c r="K15" s="65"/>
      <c r="L15" s="66"/>
      <c r="M15" s="88"/>
      <c r="N15" s="98" t="s">
        <v>27</v>
      </c>
      <c r="O15" s="99"/>
      <c r="P15" s="69"/>
      <c r="Q15" s="68"/>
      <c r="R15" s="70"/>
    </row>
    <row r="16" spans="1:18" s="71" customFormat="1" ht="9" customHeight="1">
      <c r="A16" s="72"/>
      <c r="B16" s="73"/>
      <c r="C16" s="73"/>
      <c r="D16" s="73"/>
      <c r="E16" s="83"/>
      <c r="F16" s="91"/>
      <c r="G16" s="84"/>
      <c r="H16" s="77"/>
      <c r="I16" s="78" t="s">
        <v>2</v>
      </c>
      <c r="J16" s="79" t="str">
        <f>UPPER(IF(I16="a",E15,IF(I16="b",E17,0)))</f>
        <v>ΚΥΠΡΙΩΤΑΚΗ ΜΑΡΙΑ ΝΕΦΕΛΗ</v>
      </c>
      <c r="K16" s="79"/>
      <c r="L16" s="66"/>
      <c r="M16" s="88"/>
      <c r="N16" s="100"/>
      <c r="O16" s="99"/>
      <c r="P16" s="69"/>
      <c r="Q16" s="68"/>
      <c r="R16" s="70"/>
    </row>
    <row r="17" spans="1:18" s="71" customFormat="1" ht="9" customHeight="1">
      <c r="A17" s="72">
        <v>6</v>
      </c>
      <c r="B17" s="60">
        <f>IF($D17="","",VLOOKUP($D17,#REF!,9))</f>
      </c>
      <c r="C17" s="61">
        <f>IF($D17="","",VLOOKUP($D17,#REF!,10))</f>
      </c>
      <c r="D17" s="61"/>
      <c r="E17" s="60" t="s">
        <v>21</v>
      </c>
      <c r="F17" s="60">
        <f>IF($D17="","",VLOOKUP($D17,#REF!,3))</f>
      </c>
      <c r="G17" s="63"/>
      <c r="H17" s="60"/>
      <c r="I17" s="80"/>
      <c r="J17" s="102"/>
      <c r="K17" s="82"/>
      <c r="L17" s="66"/>
      <c r="M17" s="88"/>
      <c r="N17" s="100"/>
      <c r="O17" s="99"/>
      <c r="P17" s="69"/>
      <c r="Q17" s="68"/>
      <c r="R17" s="70"/>
    </row>
    <row r="18" spans="1:18" s="71" customFormat="1" ht="9" customHeight="1">
      <c r="A18" s="72"/>
      <c r="B18" s="73"/>
      <c r="C18" s="73"/>
      <c r="D18" s="73"/>
      <c r="E18" s="83"/>
      <c r="F18" s="83"/>
      <c r="G18" s="66"/>
      <c r="H18" s="83"/>
      <c r="I18" s="66"/>
      <c r="J18" s="76"/>
      <c r="K18" s="85"/>
      <c r="L18" s="64" t="s">
        <v>28</v>
      </c>
      <c r="M18" s="92"/>
      <c r="N18" s="100"/>
      <c r="O18" s="99"/>
      <c r="P18" s="69"/>
      <c r="Q18" s="68"/>
      <c r="R18" s="70"/>
    </row>
    <row r="19" spans="1:18" s="71" customFormat="1" ht="7.5" customHeight="1">
      <c r="A19" s="72">
        <v>7</v>
      </c>
      <c r="B19" s="60">
        <f>IF($D19="","",VLOOKUP($D19,#REF!,9))</f>
      </c>
      <c r="C19" s="61">
        <f>IF($D19="","",VLOOKUP($D19,#REF!,10))</f>
      </c>
      <c r="D19" s="61"/>
      <c r="E19" s="60" t="s">
        <v>21</v>
      </c>
      <c r="F19" s="60">
        <f>IF($D19="","",VLOOKUP($D19,#REF!,3))</f>
      </c>
      <c r="G19" s="63"/>
      <c r="H19" s="60"/>
      <c r="I19" s="64"/>
      <c r="J19" s="87"/>
      <c r="K19" s="88"/>
      <c r="L19" s="81" t="s">
        <v>29</v>
      </c>
      <c r="M19" s="102"/>
      <c r="N19" s="100"/>
      <c r="O19" s="99"/>
      <c r="P19" s="69"/>
      <c r="Q19" s="68"/>
      <c r="R19" s="70"/>
    </row>
    <row r="20" spans="1:18" s="71" customFormat="1" ht="9" customHeight="1">
      <c r="A20" s="72"/>
      <c r="B20" s="73"/>
      <c r="C20" s="73"/>
      <c r="D20" s="73"/>
      <c r="E20" s="83"/>
      <c r="F20" s="91"/>
      <c r="G20" s="84"/>
      <c r="H20" s="77"/>
      <c r="I20" s="78" t="s">
        <v>2</v>
      </c>
      <c r="J20" s="133" t="s">
        <v>30</v>
      </c>
      <c r="K20" s="92"/>
      <c r="L20" s="81"/>
      <c r="M20" s="103"/>
      <c r="N20" s="100"/>
      <c r="O20" s="99"/>
      <c r="P20" s="69"/>
      <c r="Q20" s="68"/>
      <c r="R20" s="70"/>
    </row>
    <row r="21" spans="1:18" s="71" customFormat="1" ht="9" customHeight="1">
      <c r="A21" s="72">
        <v>8</v>
      </c>
      <c r="B21" s="60">
        <f>IF($D21="","",VLOOKUP($D21,#REF!,9))</f>
      </c>
      <c r="C21" s="61">
        <f>IF($D21="","",VLOOKUP($D21,#REF!,10))</f>
      </c>
      <c r="D21" s="61"/>
      <c r="E21" s="60" t="s">
        <v>31</v>
      </c>
      <c r="F21" s="60">
        <f>IF($D21="","",VLOOKUP($D21,#REF!,3))</f>
      </c>
      <c r="G21" s="63"/>
      <c r="H21" s="60"/>
      <c r="I21" s="94"/>
      <c r="J21" s="66"/>
      <c r="K21" s="65"/>
      <c r="L21" s="81"/>
      <c r="M21" s="87"/>
      <c r="N21" s="109" t="s">
        <v>32</v>
      </c>
      <c r="O21" s="99"/>
      <c r="P21" s="69"/>
      <c r="Q21" s="68"/>
      <c r="R21" s="70"/>
    </row>
    <row r="22" spans="1:18" s="71" customFormat="1" ht="9" customHeight="1">
      <c r="A22" s="72"/>
      <c r="B22" s="73"/>
      <c r="C22" s="73"/>
      <c r="D22" s="73"/>
      <c r="E22" s="83"/>
      <c r="F22" s="83"/>
      <c r="G22" s="104"/>
      <c r="H22" s="83"/>
      <c r="I22" s="66"/>
      <c r="J22" s="65"/>
      <c r="K22" s="65"/>
      <c r="L22" s="81"/>
      <c r="M22" s="87"/>
      <c r="N22" s="76"/>
      <c r="O22" s="85"/>
      <c r="P22" s="79" t="s">
        <v>22</v>
      </c>
      <c r="Q22" s="95"/>
      <c r="R22" s="70"/>
    </row>
    <row r="23" spans="1:18" s="71" customFormat="1" ht="9" customHeight="1">
      <c r="A23" s="72">
        <v>9</v>
      </c>
      <c r="B23" s="60">
        <f>IF($D23="","",VLOOKUP($D23,#REF!,9))</f>
      </c>
      <c r="C23" s="61">
        <f>IF($D23="","",VLOOKUP($D23,#REF!,10))</f>
      </c>
      <c r="D23" s="61"/>
      <c r="E23" s="60" t="s">
        <v>33</v>
      </c>
      <c r="F23" s="105">
        <f>IF($D23="","",VLOOKUP($D23,#REF!,3))</f>
      </c>
      <c r="G23" s="63"/>
      <c r="H23" s="105"/>
      <c r="I23" s="64"/>
      <c r="J23" s="65"/>
      <c r="K23" s="65"/>
      <c r="L23" s="66"/>
      <c r="M23" s="65"/>
      <c r="N23" s="67"/>
      <c r="O23" s="99"/>
      <c r="P23" s="74" t="s">
        <v>34</v>
      </c>
      <c r="Q23" s="112"/>
      <c r="R23" s="70"/>
    </row>
    <row r="24" spans="1:18" s="71" customFormat="1" ht="9" customHeight="1">
      <c r="A24" s="72"/>
      <c r="B24" s="73"/>
      <c r="C24" s="73"/>
      <c r="D24" s="73"/>
      <c r="E24" s="83"/>
      <c r="F24" s="65"/>
      <c r="G24" s="84"/>
      <c r="H24" s="77"/>
      <c r="I24" s="78" t="s">
        <v>1</v>
      </c>
      <c r="J24" s="79" t="s">
        <v>33</v>
      </c>
      <c r="K24" s="79"/>
      <c r="L24" s="66"/>
      <c r="M24" s="65"/>
      <c r="N24" s="67"/>
      <c r="O24" s="99"/>
      <c r="P24" s="69"/>
      <c r="Q24" s="107"/>
      <c r="R24" s="70"/>
    </row>
    <row r="25" spans="1:18" s="71" customFormat="1" ht="9" customHeight="1">
      <c r="A25" s="72">
        <v>10</v>
      </c>
      <c r="B25" s="60">
        <f>IF($D25="","",VLOOKUP($D25,#REF!,9))</f>
      </c>
      <c r="C25" s="61">
        <f>IF($D25="","",VLOOKUP($D25,#REF!,10))</f>
      </c>
      <c r="D25" s="61"/>
      <c r="E25" s="60" t="s">
        <v>21</v>
      </c>
      <c r="F25" s="60">
        <f>IF($D25="","",VLOOKUP($D25,#REF!,3))</f>
      </c>
      <c r="G25" s="63"/>
      <c r="H25" s="60"/>
      <c r="I25" s="80"/>
      <c r="J25" s="81"/>
      <c r="K25" s="82"/>
      <c r="L25" s="66"/>
      <c r="M25" s="65"/>
      <c r="N25" s="67"/>
      <c r="O25" s="99"/>
      <c r="P25" s="69"/>
      <c r="Q25" s="107"/>
      <c r="R25" s="70"/>
    </row>
    <row r="26" spans="1:18" s="71" customFormat="1" ht="9" customHeight="1">
      <c r="A26" s="72"/>
      <c r="B26" s="73"/>
      <c r="C26" s="73"/>
      <c r="D26" s="73"/>
      <c r="E26" s="83"/>
      <c r="F26" s="83"/>
      <c r="G26" s="84"/>
      <c r="H26" s="83"/>
      <c r="I26" s="66"/>
      <c r="J26" s="76"/>
      <c r="K26" s="85"/>
      <c r="L26" s="64" t="s">
        <v>35</v>
      </c>
      <c r="M26" s="79"/>
      <c r="N26" s="67"/>
      <c r="O26" s="99"/>
      <c r="P26" s="69"/>
      <c r="Q26" s="107"/>
      <c r="R26" s="70"/>
    </row>
    <row r="27" spans="1:18" s="71" customFormat="1" ht="9" customHeight="1">
      <c r="A27" s="72">
        <v>11</v>
      </c>
      <c r="B27" s="60">
        <f>IF($D27="","",VLOOKUP($D27,#REF!,9))</f>
      </c>
      <c r="C27" s="61">
        <f>IF($D27="","",VLOOKUP($D27,#REF!,10))</f>
      </c>
      <c r="D27" s="61"/>
      <c r="E27" s="60" t="s">
        <v>35</v>
      </c>
      <c r="F27" s="60">
        <f>IF($D27="","",VLOOKUP($D27,#REF!,3))</f>
      </c>
      <c r="G27" s="63"/>
      <c r="H27" s="60"/>
      <c r="I27" s="64"/>
      <c r="J27" s="87"/>
      <c r="K27" s="88"/>
      <c r="L27" s="81" t="s">
        <v>36</v>
      </c>
      <c r="M27" s="89"/>
      <c r="N27" s="67"/>
      <c r="O27" s="99"/>
      <c r="P27" s="69"/>
      <c r="Q27" s="107"/>
      <c r="R27" s="70"/>
    </row>
    <row r="28" spans="1:18" s="71" customFormat="1" ht="9" customHeight="1">
      <c r="A28" s="72"/>
      <c r="B28" s="90"/>
      <c r="C28" s="73"/>
      <c r="D28" s="73"/>
      <c r="E28" s="83"/>
      <c r="F28" s="91"/>
      <c r="G28" s="84"/>
      <c r="H28" s="77"/>
      <c r="I28" s="78" t="s">
        <v>2</v>
      </c>
      <c r="J28" s="79" t="s">
        <v>35</v>
      </c>
      <c r="K28" s="92"/>
      <c r="L28" s="81"/>
      <c r="M28" s="93"/>
      <c r="N28" s="67"/>
      <c r="O28" s="99"/>
      <c r="P28" s="69"/>
      <c r="Q28" s="107"/>
      <c r="R28" s="70"/>
    </row>
    <row r="29" spans="1:18" s="71" customFormat="1" ht="9" customHeight="1">
      <c r="A29" s="59">
        <v>12</v>
      </c>
      <c r="B29" s="62">
        <f>IF($D29="","",VLOOKUP($D29,#REF!,9))</f>
      </c>
      <c r="C29" s="134">
        <f>IF($D29="","",VLOOKUP($D29,#REF!,10))</f>
      </c>
      <c r="D29" s="134"/>
      <c r="E29" s="60" t="s">
        <v>21</v>
      </c>
      <c r="F29" s="60">
        <f>IF($D29="","",VLOOKUP($D29,#REF!,3))</f>
      </c>
      <c r="G29" s="63"/>
      <c r="H29" s="60"/>
      <c r="I29" s="94"/>
      <c r="J29" s="65"/>
      <c r="K29" s="65"/>
      <c r="L29" s="81"/>
      <c r="M29" s="88"/>
      <c r="N29" s="67"/>
      <c r="O29" s="99"/>
      <c r="P29" s="69"/>
      <c r="Q29" s="107"/>
      <c r="R29" s="70"/>
    </row>
    <row r="30" spans="1:18" s="71" customFormat="1" ht="9" customHeight="1">
      <c r="A30" s="72"/>
      <c r="B30" s="73"/>
      <c r="C30" s="73"/>
      <c r="D30" s="73"/>
      <c r="E30" s="83"/>
      <c r="F30" s="83"/>
      <c r="G30" s="84"/>
      <c r="H30" s="83"/>
      <c r="I30" s="66"/>
      <c r="J30" s="65"/>
      <c r="K30" s="65"/>
      <c r="L30" s="76"/>
      <c r="M30" s="85"/>
      <c r="N30" s="86" t="s">
        <v>35</v>
      </c>
      <c r="O30" s="106"/>
      <c r="P30" s="69"/>
      <c r="Q30" s="107"/>
      <c r="R30" s="70"/>
    </row>
    <row r="31" spans="1:18" s="71" customFormat="1" ht="9" customHeight="1">
      <c r="A31" s="72">
        <v>13</v>
      </c>
      <c r="B31" s="60">
        <f>IF($D31="","",VLOOKUP($D31,#REF!,9))</f>
      </c>
      <c r="C31" s="61">
        <f>IF($D31="","",VLOOKUP($D31,#REF!,10))</f>
      </c>
      <c r="D31" s="61"/>
      <c r="E31" s="60" t="s">
        <v>37</v>
      </c>
      <c r="F31" s="60">
        <f>IF($D31="","",VLOOKUP($D31,#REF!,3))</f>
      </c>
      <c r="G31" s="63"/>
      <c r="H31" s="60"/>
      <c r="I31" s="97"/>
      <c r="J31" s="65"/>
      <c r="K31" s="65"/>
      <c r="L31" s="66"/>
      <c r="M31" s="88"/>
      <c r="N31" s="98" t="s">
        <v>38</v>
      </c>
      <c r="O31" s="107"/>
      <c r="P31" s="69"/>
      <c r="Q31" s="107"/>
      <c r="R31" s="70"/>
    </row>
    <row r="32" spans="1:18" s="71" customFormat="1" ht="9" customHeight="1">
      <c r="A32" s="72"/>
      <c r="B32" s="73"/>
      <c r="C32" s="73"/>
      <c r="D32" s="73"/>
      <c r="E32" s="83"/>
      <c r="F32" s="91"/>
      <c r="G32" s="84"/>
      <c r="H32" s="77"/>
      <c r="I32" s="78" t="s">
        <v>1</v>
      </c>
      <c r="J32" s="133" t="s">
        <v>37</v>
      </c>
      <c r="K32" s="79"/>
      <c r="L32" s="66"/>
      <c r="M32" s="88"/>
      <c r="N32" s="100"/>
      <c r="O32" s="107"/>
      <c r="P32" s="69"/>
      <c r="Q32" s="107"/>
      <c r="R32" s="70"/>
    </row>
    <row r="33" spans="1:18" s="71" customFormat="1" ht="9" customHeight="1">
      <c r="A33" s="72">
        <v>14</v>
      </c>
      <c r="B33" s="60">
        <f>IF($D33="","",VLOOKUP($D33,#REF!,9))</f>
      </c>
      <c r="C33" s="61">
        <f>IF($D33="","",VLOOKUP($D33,#REF!,10))</f>
      </c>
      <c r="D33" s="61"/>
      <c r="E33" s="60" t="s">
        <v>21</v>
      </c>
      <c r="F33" s="60">
        <f>IF($D33="","",VLOOKUP($D33,#REF!,3))</f>
      </c>
      <c r="G33" s="63"/>
      <c r="H33" s="60"/>
      <c r="I33" s="80"/>
      <c r="J33" s="81"/>
      <c r="K33" s="82"/>
      <c r="L33" s="66"/>
      <c r="M33" s="88"/>
      <c r="N33" s="100"/>
      <c r="O33" s="107"/>
      <c r="P33" s="69"/>
      <c r="Q33" s="107"/>
      <c r="R33" s="70"/>
    </row>
    <row r="34" spans="1:18" s="71" customFormat="1" ht="9" customHeight="1">
      <c r="A34" s="72"/>
      <c r="B34" s="73"/>
      <c r="C34" s="73"/>
      <c r="D34" s="73"/>
      <c r="E34" s="83"/>
      <c r="F34" s="83"/>
      <c r="G34" s="84"/>
      <c r="H34" s="83"/>
      <c r="I34" s="66"/>
      <c r="J34" s="76"/>
      <c r="K34" s="85" t="s">
        <v>1</v>
      </c>
      <c r="L34" s="64" t="s">
        <v>39</v>
      </c>
      <c r="M34" s="92"/>
      <c r="N34" s="100"/>
      <c r="O34" s="107"/>
      <c r="P34" s="69"/>
      <c r="Q34" s="107"/>
      <c r="R34" s="70"/>
    </row>
    <row r="35" spans="1:18" s="71" customFormat="1" ht="9" customHeight="1">
      <c r="A35" s="72">
        <v>15</v>
      </c>
      <c r="B35" s="60">
        <f>IF($D35="","",VLOOKUP($D35,#REF!,9))</f>
      </c>
      <c r="C35" s="61">
        <f>IF($D35="","",VLOOKUP($D35,#REF!,10))</f>
      </c>
      <c r="D35" s="61"/>
      <c r="E35" s="60" t="s">
        <v>21</v>
      </c>
      <c r="F35" s="60">
        <f>IF($D35="","",VLOOKUP($D35,#REF!,3))</f>
      </c>
      <c r="G35" s="63"/>
      <c r="H35" s="60"/>
      <c r="I35" s="64"/>
      <c r="J35" s="87"/>
      <c r="K35" s="88"/>
      <c r="L35" s="81" t="s">
        <v>40</v>
      </c>
      <c r="M35" s="102"/>
      <c r="N35" s="100"/>
      <c r="O35" s="107"/>
      <c r="P35" s="69"/>
      <c r="Q35" s="107"/>
      <c r="R35" s="70"/>
    </row>
    <row r="36" spans="1:18" s="71" customFormat="1" ht="9" customHeight="1">
      <c r="A36" s="72"/>
      <c r="B36" s="73"/>
      <c r="C36" s="73"/>
      <c r="D36" s="73"/>
      <c r="E36" s="83"/>
      <c r="F36" s="91"/>
      <c r="G36" s="84"/>
      <c r="H36" s="77"/>
      <c r="I36" s="78" t="s">
        <v>1</v>
      </c>
      <c r="J36" s="79" t="str">
        <f>UPPER(IF(I36="a",E35,IF(I36="b",E37,0)))</f>
        <v>ΒΑΡΔΑ</v>
      </c>
      <c r="K36" s="92"/>
      <c r="L36" s="81"/>
      <c r="M36" s="103"/>
      <c r="N36" s="100"/>
      <c r="O36" s="107"/>
      <c r="P36" s="69"/>
      <c r="Q36" s="107"/>
      <c r="R36" s="70"/>
    </row>
    <row r="37" spans="1:18" s="71" customFormat="1" ht="9" customHeight="1">
      <c r="A37" s="59">
        <v>16</v>
      </c>
      <c r="B37" s="60">
        <f>IF($D37="","",VLOOKUP($D37,#REF!,9))</f>
      </c>
      <c r="C37" s="61">
        <f>IF($D37="","",VLOOKUP($D37,#REF!,10))</f>
      </c>
      <c r="D37" s="61"/>
      <c r="E37" s="60" t="s">
        <v>39</v>
      </c>
      <c r="F37" s="60">
        <f>IF($D37="","",VLOOKUP($D37,#REF!,3))</f>
      </c>
      <c r="G37" s="63"/>
      <c r="H37" s="60">
        <f>IF($D37="","",VLOOKUP($D37,#REF!,4))</f>
      </c>
      <c r="I37" s="94"/>
      <c r="J37" s="65"/>
      <c r="K37" s="65"/>
      <c r="L37" s="81"/>
      <c r="M37" s="87"/>
      <c r="N37" s="108"/>
      <c r="O37" s="107"/>
      <c r="P37" s="69"/>
      <c r="Q37" s="107"/>
      <c r="R37" s="70"/>
    </row>
    <row r="38" spans="1:18" s="71" customFormat="1" ht="9" customHeight="1">
      <c r="A38" s="114"/>
      <c r="B38" s="73"/>
      <c r="C38" s="73"/>
      <c r="D38" s="73"/>
      <c r="E38" s="83"/>
      <c r="F38" s="83"/>
      <c r="G38" s="104"/>
      <c r="H38" s="83"/>
      <c r="I38" s="66"/>
      <c r="J38" s="65"/>
      <c r="K38" s="65"/>
      <c r="L38" s="81"/>
      <c r="M38" s="87"/>
      <c r="N38" s="109"/>
      <c r="O38" s="110"/>
      <c r="P38" s="87"/>
      <c r="Q38" s="135"/>
      <c r="R38" s="70"/>
    </row>
    <row r="39" spans="1:22" s="71" customFormat="1" ht="9" customHeight="1">
      <c r="A39" s="113"/>
      <c r="B39" s="90">
        <f>IF($D39="","",VLOOKUP($D39,#REF!,9))</f>
      </c>
      <c r="C39" s="114">
        <f>IF($D39="","",VLOOKUP($D39,#REF!,10))</f>
      </c>
      <c r="D39" s="114"/>
      <c r="E39" s="90">
        <f>UPPER(IF($D39="","",VLOOKUP($D39,#REF!,2)))</f>
      </c>
      <c r="F39" s="90">
        <f>IF($D39="","",VLOOKUP($D39,#REF!,3))</f>
      </c>
      <c r="G39" s="136"/>
      <c r="H39" s="90"/>
      <c r="I39" s="81"/>
      <c r="J39" s="87"/>
      <c r="K39" s="87"/>
      <c r="L39" s="137"/>
      <c r="M39" s="87"/>
      <c r="N39" s="76"/>
      <c r="O39" s="111"/>
      <c r="P39" s="138"/>
      <c r="Q39" s="107"/>
      <c r="R39" s="139"/>
      <c r="S39" s="137"/>
      <c r="T39" s="137"/>
      <c r="U39" s="137"/>
      <c r="V39" s="137"/>
    </row>
    <row r="40" spans="1:22" s="71" customFormat="1" ht="9" customHeight="1">
      <c r="A40" s="114"/>
      <c r="B40" s="114"/>
      <c r="C40" s="114"/>
      <c r="D40" s="114"/>
      <c r="E40" s="90"/>
      <c r="F40" s="87"/>
      <c r="G40" s="136"/>
      <c r="H40" s="77"/>
      <c r="I40" s="111"/>
      <c r="J40" s="87"/>
      <c r="K40" s="87"/>
      <c r="L40" s="81"/>
      <c r="M40" s="87"/>
      <c r="N40" s="100"/>
      <c r="O40" s="107"/>
      <c r="P40" s="138"/>
      <c r="Q40" s="107"/>
      <c r="R40" s="139"/>
      <c r="S40" s="137"/>
      <c r="T40" s="137"/>
      <c r="U40" s="137"/>
      <c r="V40" s="137"/>
    </row>
    <row r="41" spans="1:22" s="71" customFormat="1" ht="9" customHeight="1">
      <c r="A41" s="114"/>
      <c r="B41" s="90">
        <f>IF($D41="","",VLOOKUP($D41,#REF!,9))</f>
      </c>
      <c r="C41" s="114">
        <f>IF($D41="","",VLOOKUP($D41,#REF!,10))</f>
      </c>
      <c r="D41" s="114"/>
      <c r="E41" s="90">
        <f>UPPER(IF($D41="","",VLOOKUP($D41,#REF!,2)))</f>
      </c>
      <c r="F41" s="90">
        <f>IF($D41="","",VLOOKUP($D41,#REF!,3))</f>
      </c>
      <c r="G41" s="136"/>
      <c r="H41" s="90"/>
      <c r="I41" s="81"/>
      <c r="J41" s="102"/>
      <c r="K41" s="102"/>
      <c r="L41" s="81"/>
      <c r="M41" s="87"/>
      <c r="N41" s="100"/>
      <c r="O41" s="107"/>
      <c r="P41" s="138"/>
      <c r="Q41" s="107"/>
      <c r="R41" s="139"/>
      <c r="S41" s="137"/>
      <c r="T41" s="137"/>
      <c r="U41" s="137"/>
      <c r="V41" s="137"/>
    </row>
    <row r="42" spans="1:22" s="71" customFormat="1" ht="9" customHeight="1">
      <c r="A42" s="114"/>
      <c r="B42" s="114"/>
      <c r="C42" s="114"/>
      <c r="D42" s="114"/>
      <c r="E42" s="90"/>
      <c r="F42" s="90"/>
      <c r="G42" s="136"/>
      <c r="H42" s="90"/>
      <c r="I42" s="81"/>
      <c r="J42" s="76"/>
      <c r="K42" s="111"/>
      <c r="L42" s="81"/>
      <c r="M42" s="87"/>
      <c r="N42" s="100"/>
      <c r="O42" s="107"/>
      <c r="P42" s="138"/>
      <c r="Q42" s="107"/>
      <c r="R42" s="139"/>
      <c r="S42" s="137"/>
      <c r="T42" s="137"/>
      <c r="U42" s="137"/>
      <c r="V42" s="137"/>
    </row>
    <row r="43" spans="1:22" s="71" customFormat="1" ht="9" customHeight="1">
      <c r="A43" s="115" t="s">
        <v>3</v>
      </c>
      <c r="B43" s="116" t="s">
        <v>17</v>
      </c>
      <c r="C43" s="117"/>
      <c r="D43" s="118"/>
      <c r="E43" s="119"/>
      <c r="F43" s="90"/>
      <c r="G43" s="136"/>
      <c r="H43" s="90"/>
      <c r="I43" s="81"/>
      <c r="J43" s="87"/>
      <c r="K43" s="87"/>
      <c r="L43" s="81"/>
      <c r="M43" s="102"/>
      <c r="N43" s="121"/>
      <c r="O43" s="120"/>
      <c r="P43" s="120"/>
      <c r="Q43" s="107"/>
      <c r="R43" s="139"/>
      <c r="S43" s="137"/>
      <c r="T43" s="137"/>
      <c r="U43" s="137"/>
      <c r="V43" s="137"/>
    </row>
    <row r="44" spans="1:22" s="71" customFormat="1" ht="9" customHeight="1">
      <c r="A44" s="122">
        <v>1</v>
      </c>
      <c r="B44" s="123">
        <f>IF(D7=1,E7,"")</f>
      </c>
      <c r="C44" s="124"/>
      <c r="D44" s="125"/>
      <c r="E44" s="126"/>
      <c r="F44" s="140"/>
      <c r="G44" s="136"/>
      <c r="H44" s="77"/>
      <c r="I44" s="111"/>
      <c r="J44" s="87"/>
      <c r="K44" s="87"/>
      <c r="L44" s="81"/>
      <c r="M44" s="103"/>
      <c r="N44" s="127"/>
      <c r="O44" s="120"/>
      <c r="P44" s="120"/>
      <c r="Q44" s="107"/>
      <c r="R44" s="139"/>
      <c r="S44" s="137"/>
      <c r="T44" s="137"/>
      <c r="U44" s="137"/>
      <c r="V44" s="137"/>
    </row>
    <row r="45" spans="1:22" s="71" customFormat="1" ht="9" customHeight="1">
      <c r="A45" s="122">
        <v>2</v>
      </c>
      <c r="B45" s="123"/>
      <c r="C45" s="124"/>
      <c r="D45" s="125"/>
      <c r="E45" s="126"/>
      <c r="F45" s="90"/>
      <c r="G45" s="136"/>
      <c r="H45" s="90"/>
      <c r="I45" s="141"/>
      <c r="J45" s="81"/>
      <c r="K45" s="87"/>
      <c r="L45" s="81"/>
      <c r="M45" s="87"/>
      <c r="N45" s="127"/>
      <c r="O45" s="120"/>
      <c r="P45" s="120"/>
      <c r="Q45" s="107"/>
      <c r="R45" s="139"/>
      <c r="S45" s="137"/>
      <c r="T45" s="137"/>
      <c r="U45" s="137"/>
      <c r="V45" s="137"/>
    </row>
    <row r="46" spans="1:22" s="71" customFormat="1" ht="9" customHeight="1">
      <c r="A46" s="122">
        <v>3</v>
      </c>
      <c r="B46" s="123"/>
      <c r="C46" s="124"/>
      <c r="D46" s="125"/>
      <c r="E46" s="126"/>
      <c r="F46" s="90"/>
      <c r="G46" s="136"/>
      <c r="H46" s="90"/>
      <c r="I46" s="81"/>
      <c r="J46" s="87"/>
      <c r="K46" s="87"/>
      <c r="L46" s="76"/>
      <c r="M46" s="111"/>
      <c r="N46" s="127"/>
      <c r="O46" s="120"/>
      <c r="P46" s="120"/>
      <c r="Q46" s="107"/>
      <c r="R46" s="139"/>
      <c r="S46" s="137"/>
      <c r="T46" s="137"/>
      <c r="U46" s="137"/>
      <c r="V46" s="137"/>
    </row>
    <row r="47" spans="1:22" s="71" customFormat="1" ht="9" customHeight="1">
      <c r="A47" s="128">
        <v>4</v>
      </c>
      <c r="B47" s="129"/>
      <c r="C47" s="130"/>
      <c r="D47" s="131"/>
      <c r="E47" s="132"/>
      <c r="F47" s="90"/>
      <c r="G47" s="136"/>
      <c r="H47" s="90"/>
      <c r="I47" s="141"/>
      <c r="J47" s="87"/>
      <c r="K47" s="87"/>
      <c r="L47" s="81"/>
      <c r="M47" s="87"/>
      <c r="N47" s="127"/>
      <c r="O47" s="120"/>
      <c r="P47" s="120"/>
      <c r="Q47" s="107"/>
      <c r="R47" s="139"/>
      <c r="S47" s="137"/>
      <c r="T47" s="137"/>
      <c r="U47" s="137"/>
      <c r="V47" s="137"/>
    </row>
    <row r="48" spans="1:22" s="71" customFormat="1" ht="9" customHeight="1">
      <c r="A48" s="142"/>
      <c r="B48"/>
      <c r="C48" s="142"/>
      <c r="D48" s="143"/>
      <c r="E48" s="144"/>
      <c r="F48" s="140"/>
      <c r="G48" s="136"/>
      <c r="H48" s="77"/>
      <c r="I48" s="111"/>
      <c r="J48" s="87"/>
      <c r="K48" s="87"/>
      <c r="L48" s="81"/>
      <c r="M48" s="87"/>
      <c r="N48" s="127"/>
      <c r="O48" s="120"/>
      <c r="P48" s="120"/>
      <c r="Q48" s="107"/>
      <c r="R48" s="139"/>
      <c r="S48" s="137"/>
      <c r="T48" s="137"/>
      <c r="U48" s="137"/>
      <c r="V48" s="137"/>
    </row>
    <row r="49" spans="1:22" s="71" customFormat="1" ht="9" customHeight="1">
      <c r="A49" s="124"/>
      <c r="B49"/>
      <c r="C49"/>
      <c r="D49"/>
      <c r="E49" s="145"/>
      <c r="F49" s="90"/>
      <c r="G49" s="136"/>
      <c r="H49" s="90"/>
      <c r="I49" s="81"/>
      <c r="J49" s="81"/>
      <c r="K49" s="102"/>
      <c r="L49" s="81"/>
      <c r="M49" s="87"/>
      <c r="N49" s="127"/>
      <c r="O49" s="120"/>
      <c r="P49" s="120"/>
      <c r="Q49" s="107"/>
      <c r="R49" s="139"/>
      <c r="S49" s="137"/>
      <c r="T49" s="137"/>
      <c r="U49" s="137"/>
      <c r="V49" s="137"/>
    </row>
    <row r="50" spans="1:22" s="71" customFormat="1" ht="9" customHeight="1">
      <c r="A50" s="124"/>
      <c r="B50"/>
      <c r="C50" s="124"/>
      <c r="D50" s="125"/>
      <c r="E50" s="145"/>
      <c r="F50" s="90"/>
      <c r="G50" s="136"/>
      <c r="H50" s="90"/>
      <c r="I50" s="81"/>
      <c r="J50" s="76"/>
      <c r="K50" s="111"/>
      <c r="L50" s="81"/>
      <c r="M50" s="87"/>
      <c r="N50" s="127"/>
      <c r="O50" s="120"/>
      <c r="P50" s="120"/>
      <c r="Q50" s="107"/>
      <c r="R50" s="139"/>
      <c r="S50" s="137"/>
      <c r="T50" s="137"/>
      <c r="U50" s="137"/>
      <c r="V50" s="137"/>
    </row>
    <row r="51" spans="1:22" s="71" customFormat="1" ht="9" customHeight="1">
      <c r="A51" s="124"/>
      <c r="B51"/>
      <c r="C51" s="124"/>
      <c r="D51" s="125"/>
      <c r="E51" s="145"/>
      <c r="F51" s="90"/>
      <c r="G51" s="136"/>
      <c r="H51" s="90"/>
      <c r="I51" s="81"/>
      <c r="J51" s="87"/>
      <c r="K51" s="87"/>
      <c r="L51" s="81"/>
      <c r="M51" s="102"/>
      <c r="N51" s="121"/>
      <c r="O51" s="120"/>
      <c r="P51" s="120"/>
      <c r="Q51" s="107"/>
      <c r="R51" s="139"/>
      <c r="S51" s="137"/>
      <c r="T51" s="137"/>
      <c r="U51" s="137"/>
      <c r="V51" s="137"/>
    </row>
    <row r="52" spans="1:22" s="71" customFormat="1" ht="9" customHeight="1">
      <c r="A52" s="114"/>
      <c r="B52" s="114"/>
      <c r="C52" s="114"/>
      <c r="D52" s="114"/>
      <c r="E52" s="90"/>
      <c r="F52" s="140"/>
      <c r="G52" s="136"/>
      <c r="H52" s="77"/>
      <c r="I52" s="111"/>
      <c r="J52" s="87"/>
      <c r="K52" s="87"/>
      <c r="L52" s="81"/>
      <c r="M52" s="103"/>
      <c r="N52" s="100"/>
      <c r="O52" s="107"/>
      <c r="P52" s="138"/>
      <c r="Q52" s="107"/>
      <c r="R52" s="139"/>
      <c r="S52" s="137"/>
      <c r="T52" s="137"/>
      <c r="U52" s="137"/>
      <c r="V52" s="137"/>
    </row>
    <row r="53" spans="1:22" s="71" customFormat="1" ht="9" customHeight="1">
      <c r="A53" s="113"/>
      <c r="B53" s="90">
        <f>IF($D53="","",VLOOKUP($D53,#REF!,9))</f>
      </c>
      <c r="C53" s="114">
        <f>IF($D53="","",VLOOKUP($D53,#REF!,10))</f>
      </c>
      <c r="D53" s="114"/>
      <c r="E53" s="90">
        <f>UPPER(IF($D53="","",VLOOKUP($D53,#REF!,2)))</f>
      </c>
      <c r="F53" s="90">
        <f>IF($D53="","",VLOOKUP($D53,#REF!,3))</f>
      </c>
      <c r="G53" s="136"/>
      <c r="H53" s="90"/>
      <c r="I53" s="141"/>
      <c r="J53" s="87"/>
      <c r="K53" s="87"/>
      <c r="L53" s="81"/>
      <c r="M53" s="87"/>
      <c r="N53" s="100"/>
      <c r="O53" s="107"/>
      <c r="P53" s="138"/>
      <c r="Q53" s="107"/>
      <c r="R53" s="139"/>
      <c r="S53" s="137"/>
      <c r="T53" s="137"/>
      <c r="U53" s="137"/>
      <c r="V53" s="137"/>
    </row>
    <row r="54" spans="1:22" s="71" customFormat="1" ht="9" customHeight="1">
      <c r="A54" s="114"/>
      <c r="B54" s="114"/>
      <c r="C54" s="114"/>
      <c r="D54" s="114"/>
      <c r="E54" s="90"/>
      <c r="F54" s="90"/>
      <c r="G54" s="146"/>
      <c r="H54" s="90"/>
      <c r="I54" s="81"/>
      <c r="J54" s="87"/>
      <c r="K54" s="87"/>
      <c r="L54" s="81"/>
      <c r="M54" s="87"/>
      <c r="N54" s="76"/>
      <c r="O54" s="111"/>
      <c r="P54" s="87"/>
      <c r="Q54" s="107"/>
      <c r="R54" s="139"/>
      <c r="S54" s="137"/>
      <c r="T54" s="137"/>
      <c r="U54" s="137"/>
      <c r="V54" s="137"/>
    </row>
    <row r="55" spans="1:22" s="71" customFormat="1" ht="9" customHeight="1">
      <c r="A55" s="113"/>
      <c r="B55" s="90">
        <f>IF($D55="","",VLOOKUP($D55,#REF!,9))</f>
      </c>
      <c r="C55" s="114">
        <f>IF($D55="","",VLOOKUP($D55,#REF!,10))</f>
      </c>
      <c r="D55" s="114"/>
      <c r="E55" s="90">
        <f>UPPER(IF($D55="","",VLOOKUP($D55,#REF!,2)))</f>
      </c>
      <c r="F55" s="90">
        <f>IF($D55="","",VLOOKUP($D55,#REF!,3))</f>
      </c>
      <c r="G55" s="136"/>
      <c r="H55" s="90"/>
      <c r="I55" s="81"/>
      <c r="J55" s="87"/>
      <c r="K55" s="87"/>
      <c r="L55" s="81"/>
      <c r="M55" s="87"/>
      <c r="N55" s="100"/>
      <c r="O55" s="107"/>
      <c r="P55" s="98"/>
      <c r="Q55" s="107"/>
      <c r="R55" s="139"/>
      <c r="S55" s="137"/>
      <c r="T55" s="137"/>
      <c r="U55" s="137"/>
      <c r="V55" s="137"/>
    </row>
    <row r="56" spans="1:22" s="71" customFormat="1" ht="9" customHeight="1">
      <c r="A56" s="114"/>
      <c r="B56" s="114"/>
      <c r="C56" s="114"/>
      <c r="D56" s="114"/>
      <c r="E56" s="90"/>
      <c r="F56" s="87"/>
      <c r="G56" s="136"/>
      <c r="H56" s="77"/>
      <c r="I56" s="111"/>
      <c r="J56" s="87"/>
      <c r="K56" s="87"/>
      <c r="L56" s="81"/>
      <c r="M56" s="87"/>
      <c r="N56" s="100"/>
      <c r="O56" s="107"/>
      <c r="P56" s="138"/>
      <c r="Q56" s="107"/>
      <c r="R56" s="139"/>
      <c r="S56" s="137"/>
      <c r="T56" s="137"/>
      <c r="U56" s="137"/>
      <c r="V56" s="137"/>
    </row>
    <row r="57" spans="1:22" s="71" customFormat="1" ht="9" customHeight="1">
      <c r="A57" s="114"/>
      <c r="B57" s="90">
        <f>IF($D57="","",VLOOKUP($D57,#REF!,9))</f>
      </c>
      <c r="C57" s="114">
        <f>IF($D57="","",VLOOKUP($D57,#REF!,10))</f>
      </c>
      <c r="D57" s="114"/>
      <c r="E57" s="90">
        <f>UPPER(IF($D57="","",VLOOKUP($D57,#REF!,2)))</f>
      </c>
      <c r="F57" s="90">
        <f>IF($D57="","",VLOOKUP($D57,#REF!,3))</f>
      </c>
      <c r="G57" s="136"/>
      <c r="H57" s="90"/>
      <c r="I57" s="81"/>
      <c r="J57" s="102"/>
      <c r="K57" s="102"/>
      <c r="L57" s="81"/>
      <c r="M57" s="87"/>
      <c r="N57" s="100"/>
      <c r="O57" s="107"/>
      <c r="P57" s="138"/>
      <c r="Q57" s="107"/>
      <c r="R57" s="139"/>
      <c r="S57" s="137"/>
      <c r="T57" s="137"/>
      <c r="U57" s="137"/>
      <c r="V57" s="137"/>
    </row>
    <row r="58" spans="1:22" s="71" customFormat="1" ht="9" customHeight="1">
      <c r="A58" s="114"/>
      <c r="B58" s="114"/>
      <c r="C58" s="114"/>
      <c r="D58" s="114"/>
      <c r="E58" s="90"/>
      <c r="F58" s="90"/>
      <c r="G58" s="136"/>
      <c r="H58" s="90"/>
      <c r="I58" s="81"/>
      <c r="J58" s="76"/>
      <c r="K58" s="111"/>
      <c r="L58" s="81"/>
      <c r="M58" s="87"/>
      <c r="N58" s="100"/>
      <c r="O58" s="107"/>
      <c r="P58" s="138"/>
      <c r="Q58" s="107"/>
      <c r="R58" s="139"/>
      <c r="S58" s="137"/>
      <c r="T58" s="137"/>
      <c r="U58" s="137"/>
      <c r="V58" s="137"/>
    </row>
    <row r="59" spans="1:22" s="71" customFormat="1" ht="9" customHeight="1">
      <c r="A59" s="114"/>
      <c r="B59" s="90">
        <f>IF($D59="","",VLOOKUP($D59,#REF!,9))</f>
      </c>
      <c r="C59" s="114">
        <f>IF($D59="","",VLOOKUP($D59,#REF!,10))</f>
      </c>
      <c r="D59" s="114"/>
      <c r="E59" s="90">
        <f>UPPER(IF($D59="","",VLOOKUP($D59,#REF!,2)))</f>
      </c>
      <c r="F59" s="90">
        <f>IF($D59="","",VLOOKUP($D59,#REF!,3))</f>
      </c>
      <c r="G59" s="136"/>
      <c r="H59" s="90"/>
      <c r="I59" s="81"/>
      <c r="J59" s="87"/>
      <c r="K59" s="87"/>
      <c r="L59" s="101"/>
      <c r="M59" s="102"/>
      <c r="N59" s="100"/>
      <c r="O59" s="107"/>
      <c r="P59" s="138"/>
      <c r="Q59" s="107"/>
      <c r="R59" s="139"/>
      <c r="S59" s="137"/>
      <c r="T59" s="137"/>
      <c r="U59" s="137"/>
      <c r="V59" s="137"/>
    </row>
    <row r="60" spans="1:22" s="71" customFormat="1" ht="9" customHeight="1">
      <c r="A60" s="114"/>
      <c r="B60" s="90"/>
      <c r="C60" s="114"/>
      <c r="D60" s="114"/>
      <c r="E60" s="90"/>
      <c r="F60" s="140"/>
      <c r="G60" s="136"/>
      <c r="H60" s="77"/>
      <c r="I60" s="111"/>
      <c r="J60" s="87"/>
      <c r="K60" s="87"/>
      <c r="L60" s="81"/>
      <c r="M60" s="103"/>
      <c r="N60" s="100"/>
      <c r="O60" s="107"/>
      <c r="P60" s="138"/>
      <c r="Q60" s="107"/>
      <c r="R60" s="139"/>
      <c r="S60" s="137"/>
      <c r="T60" s="137"/>
      <c r="U60" s="137"/>
      <c r="V60" s="137"/>
    </row>
    <row r="61" spans="1:22" s="71" customFormat="1" ht="9" customHeight="1">
      <c r="A61" s="114"/>
      <c r="B61" s="90">
        <f>IF($D61="","",VLOOKUP($D61,#REF!,9))</f>
      </c>
      <c r="C61" s="114">
        <f>IF($D61="","",VLOOKUP($D61,#REF!,10))</f>
      </c>
      <c r="D61" s="114"/>
      <c r="E61" s="90">
        <f>UPPER(IF($D61="","",VLOOKUP($D61,#REF!,2)))</f>
      </c>
      <c r="F61" s="90">
        <f>IF($D61="","",VLOOKUP($D61,#REF!,3))</f>
      </c>
      <c r="G61" s="136"/>
      <c r="H61" s="90"/>
      <c r="I61" s="141"/>
      <c r="J61" s="87"/>
      <c r="K61" s="87"/>
      <c r="L61" s="81"/>
      <c r="M61" s="87"/>
      <c r="N61" s="100"/>
      <c r="O61" s="107"/>
      <c r="P61" s="138"/>
      <c r="Q61" s="107"/>
      <c r="R61" s="139"/>
      <c r="S61" s="137"/>
      <c r="T61" s="137"/>
      <c r="U61" s="137"/>
      <c r="V61" s="137"/>
    </row>
    <row r="62" spans="1:22" s="71" customFormat="1" ht="9" customHeight="1">
      <c r="A62" s="114"/>
      <c r="B62" s="114"/>
      <c r="C62" s="114"/>
      <c r="D62" s="114"/>
      <c r="E62" s="90"/>
      <c r="F62" s="90"/>
      <c r="G62" s="136"/>
      <c r="H62" s="90"/>
      <c r="I62" s="81"/>
      <c r="J62" s="87"/>
      <c r="K62" s="87"/>
      <c r="L62" s="76"/>
      <c r="M62" s="111"/>
      <c r="N62" s="102"/>
      <c r="O62" s="107"/>
      <c r="P62" s="138"/>
      <c r="Q62" s="107"/>
      <c r="R62" s="139"/>
      <c r="S62" s="137"/>
      <c r="T62" s="137"/>
      <c r="U62" s="137"/>
      <c r="V62" s="137"/>
    </row>
    <row r="63" spans="1:22" s="71" customFormat="1" ht="9" customHeight="1">
      <c r="A63" s="114"/>
      <c r="B63" s="90">
        <f>IF($D63="","",VLOOKUP($D63,#REF!,9))</f>
      </c>
      <c r="C63" s="114">
        <f>IF($D63="","",VLOOKUP($D63,#REF!,10))</f>
      </c>
      <c r="D63" s="114"/>
      <c r="E63" s="90">
        <f>UPPER(IF($D63="","",VLOOKUP($D63,#REF!,2)))</f>
      </c>
      <c r="F63" s="90">
        <f>IF($D63="","",VLOOKUP($D63,#REF!,3))</f>
      </c>
      <c r="G63" s="136"/>
      <c r="H63" s="90"/>
      <c r="I63" s="141"/>
      <c r="J63" s="87"/>
      <c r="K63" s="87"/>
      <c r="L63" s="81"/>
      <c r="M63" s="87"/>
      <c r="N63" s="98"/>
      <c r="O63" s="107"/>
      <c r="P63" s="138"/>
      <c r="Q63" s="107"/>
      <c r="R63" s="139"/>
      <c r="S63" s="137"/>
      <c r="T63" s="137"/>
      <c r="U63" s="137"/>
      <c r="V63" s="137"/>
    </row>
    <row r="64" spans="1:22" s="71" customFormat="1" ht="9" customHeight="1">
      <c r="A64" s="114"/>
      <c r="B64" s="114"/>
      <c r="C64" s="114"/>
      <c r="D64" s="114"/>
      <c r="E64" s="90"/>
      <c r="F64" s="140"/>
      <c r="G64" s="136"/>
      <c r="H64" s="77"/>
      <c r="I64" s="111"/>
      <c r="J64" s="87"/>
      <c r="K64" s="87"/>
      <c r="L64" s="81"/>
      <c r="M64" s="87"/>
      <c r="N64" s="100"/>
      <c r="O64" s="107"/>
      <c r="P64" s="138"/>
      <c r="Q64" s="107"/>
      <c r="R64" s="139"/>
      <c r="S64" s="137"/>
      <c r="T64" s="137"/>
      <c r="U64" s="137"/>
      <c r="V64" s="137"/>
    </row>
    <row r="65" spans="1:22" s="71" customFormat="1" ht="9" customHeight="1">
      <c r="A65" s="114"/>
      <c r="B65" s="90">
        <f>IF($D65="","",VLOOKUP($D65,#REF!,9))</f>
      </c>
      <c r="C65" s="114">
        <f>IF($D65="","",VLOOKUP($D65,#REF!,10))</f>
      </c>
      <c r="D65" s="114"/>
      <c r="E65" s="90">
        <f>UPPER(IF($D65="","",VLOOKUP($D65,#REF!,2)))</f>
      </c>
      <c r="F65" s="90">
        <f>IF($D65="","",VLOOKUP($D65,#REF!,3))</f>
      </c>
      <c r="G65" s="136"/>
      <c r="H65" s="90"/>
      <c r="I65" s="81"/>
      <c r="J65" s="102"/>
      <c r="K65" s="102"/>
      <c r="L65" s="81"/>
      <c r="M65" s="87"/>
      <c r="N65" s="100"/>
      <c r="O65" s="107"/>
      <c r="P65" s="138"/>
      <c r="Q65" s="107"/>
      <c r="R65" s="139"/>
      <c r="S65" s="137"/>
      <c r="T65" s="137"/>
      <c r="U65" s="137"/>
      <c r="V65" s="137"/>
    </row>
    <row r="66" spans="1:22" s="71" customFormat="1" ht="9" customHeight="1">
      <c r="A66" s="114"/>
      <c r="B66" s="114"/>
      <c r="C66" s="114"/>
      <c r="D66" s="114"/>
      <c r="E66" s="90"/>
      <c r="F66" s="90"/>
      <c r="G66" s="136"/>
      <c r="H66" s="90"/>
      <c r="I66" s="81"/>
      <c r="J66" s="76"/>
      <c r="K66" s="111"/>
      <c r="L66" s="81"/>
      <c r="M66" s="87"/>
      <c r="N66" s="100"/>
      <c r="O66" s="107"/>
      <c r="P66" s="138"/>
      <c r="Q66" s="107"/>
      <c r="R66" s="139"/>
      <c r="S66" s="137"/>
      <c r="T66" s="137"/>
      <c r="U66" s="137"/>
      <c r="V66" s="137"/>
    </row>
    <row r="67" spans="1:22" s="71" customFormat="1" ht="9" customHeight="1">
      <c r="A67" s="114"/>
      <c r="B67" s="90">
        <f>IF($D67="","",VLOOKUP($D67,#REF!,9))</f>
      </c>
      <c r="C67" s="114">
        <f>IF($D67="","",VLOOKUP($D67,#REF!,10))</f>
      </c>
      <c r="D67" s="114"/>
      <c r="E67" s="90">
        <f>UPPER(IF($D67="","",VLOOKUP($D67,#REF!,2)))</f>
      </c>
      <c r="F67" s="90">
        <f>IF($D67="","",VLOOKUP($D67,#REF!,3))</f>
      </c>
      <c r="G67" s="136"/>
      <c r="H67" s="90"/>
      <c r="I67" s="81"/>
      <c r="J67" s="87"/>
      <c r="K67" s="87"/>
      <c r="L67" s="81"/>
      <c r="M67" s="102"/>
      <c r="N67" s="100"/>
      <c r="O67" s="107"/>
      <c r="P67" s="138"/>
      <c r="Q67" s="107"/>
      <c r="R67" s="139"/>
      <c r="S67" s="137"/>
      <c r="T67" s="137"/>
      <c r="U67" s="137"/>
      <c r="V67" s="137"/>
    </row>
    <row r="68" spans="1:22" s="71" customFormat="1" ht="9" customHeight="1">
      <c r="A68" s="114"/>
      <c r="B68" s="114"/>
      <c r="C68" s="114"/>
      <c r="D68" s="114"/>
      <c r="E68" s="90"/>
      <c r="F68" s="140"/>
      <c r="G68" s="136"/>
      <c r="H68" s="77"/>
      <c r="I68" s="111"/>
      <c r="J68" s="87"/>
      <c r="K68" s="87"/>
      <c r="L68" s="81"/>
      <c r="M68" s="103"/>
      <c r="N68" s="100"/>
      <c r="O68" s="107"/>
      <c r="P68" s="138"/>
      <c r="Q68" s="107"/>
      <c r="R68" s="139"/>
      <c r="S68" s="137"/>
      <c r="T68" s="137"/>
      <c r="U68" s="137"/>
      <c r="V68" s="137"/>
    </row>
    <row r="69" spans="1:22" s="71" customFormat="1" ht="9" customHeight="1">
      <c r="A69" s="113"/>
      <c r="B69" s="90">
        <f>IF($D69="","",VLOOKUP($D69,#REF!,9))</f>
      </c>
      <c r="C69" s="114">
        <f>IF($D69="","",VLOOKUP($D69,#REF!,10))</f>
      </c>
      <c r="D69" s="114"/>
      <c r="E69" s="90">
        <f>UPPER(IF($D69="","",VLOOKUP($D69,#REF!,2)))</f>
      </c>
      <c r="F69" s="90">
        <f>IF($D69="","",VLOOKUP($D69,#REF!,3))</f>
      </c>
      <c r="G69" s="136"/>
      <c r="H69" s="90"/>
      <c r="I69" s="141"/>
      <c r="J69" s="87"/>
      <c r="K69" s="87"/>
      <c r="L69" s="81"/>
      <c r="M69" s="87"/>
      <c r="N69" s="100"/>
      <c r="O69" s="107"/>
      <c r="P69" s="138"/>
      <c r="Q69" s="107"/>
      <c r="R69" s="139"/>
      <c r="S69" s="137"/>
      <c r="T69" s="137"/>
      <c r="U69" s="137"/>
      <c r="V69" s="137"/>
    </row>
    <row r="70" ht="6" customHeight="1"/>
    <row r="71" ht="10.5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15.75" customHeight="1"/>
    <row r="81" ht="9" customHeight="1"/>
  </sheetData>
  <sheetProtection selectLockedCells="1" selectUnlockedCells="1"/>
  <mergeCells count="6">
    <mergeCell ref="F1:L1"/>
    <mergeCell ref="F2:L2"/>
    <mergeCell ref="E3:F3"/>
    <mergeCell ref="G3:J3"/>
    <mergeCell ref="E4:F4"/>
    <mergeCell ref="G4:K4"/>
  </mergeCells>
  <conditionalFormatting sqref="I8 I12 I16 I20 I24 I28 I32 I36 I40 I44 I48 I52 I56 I60 I64 I68 O39 M46 K18 K26 K34 K42 K50 K58 K66 M62 M14 M30 O22 O54 K10">
    <cfRule type="expression" priority="1" dxfId="10" stopIfTrue="1">
      <formula>$N$1="CU"</formula>
    </cfRule>
  </conditionalFormatting>
  <conditionalFormatting sqref="B69 B9 B11 B13 B15 B17 B19 B21 B23 B25 B27 B29 B31 B33 B35 B37 B39 B41 B61 B63 B65 B67 B7 B53 B55 B57 B59">
    <cfRule type="cellIs" priority="2" dxfId="9" operator="equal" stopIfTrue="1">
      <formula>"DA"</formula>
    </cfRule>
  </conditionalFormatting>
  <conditionalFormatting sqref="G19:G69 G7:H7 H69 H9:H11 H13:H15 H17:H19 H21:H23 H25:H27 H29:H31 H33:H35 H37:H39 H41:H43 H45:H47 H49:H51 H53:H55 H57:H59 H61:H63 H65:H67 G9:G17 F7:F69 E9:E42 E52:E69 E7">
    <cfRule type="expression" priority="3" dxfId="0" stopIfTrue="1">
      <formula>AND('16άρι'!$D7&lt;9,'16άρι'!$C7&gt;0)</formula>
    </cfRule>
  </conditionalFormatting>
  <conditionalFormatting sqref="L30 N54 J18 J34 J26 J42 J50 J58 J66 L62 L46 L14 N22 N39 H68 G8:H8 H12 H16 H20 H24 H28 H32 H36 H40 H44 H48 H52 H56 H60 H64 J10">
    <cfRule type="expression" priority="4" dxfId="7" stopIfTrue="1">
      <formula>AND($N$1="CU",'16άρι'!G8="Umpire")</formula>
    </cfRule>
    <cfRule type="expression" priority="5" dxfId="6" stopIfTrue="1">
      <formula>AND($N$1="CU",'16άρι'!G8&lt;&gt;"Umpire")</formula>
    </cfRule>
    <cfRule type="expression" priority="6" dxfId="4" stopIfTrue="1">
      <formula>AND($N$1="",'16άρι'!G8&lt;&gt;"Umpire")</formula>
    </cfRule>
  </conditionalFormatting>
  <conditionalFormatting sqref="D70:D65536 D50:D51 D1:D6 D43:D48">
    <cfRule type="expression" priority="7" dxfId="4" stopIfTrue="1">
      <formula>AND('16άρι'!$D1&lt;9,'16άρι'!$C1&gt;0)</formula>
    </cfRule>
  </conditionalFormatting>
  <conditionalFormatting sqref="D8:D20 D22 D24:D36 D38 D54 D40:D42 D52">
    <cfRule type="expression" priority="8" dxfId="0" stopIfTrue="1">
      <formula>AND('16άρι'!$D23&lt;9,'16άρι'!$C23&gt;0)</formula>
    </cfRule>
  </conditionalFormatting>
  <conditionalFormatting sqref="D7">
    <cfRule type="expression" priority="9" dxfId="1" stopIfTrue="1">
      <formula>AND('16άρι'!$D7&lt;9,'16άρι'!$D7&gt;0)</formula>
    </cfRule>
  </conditionalFormatting>
  <conditionalFormatting sqref="D21 D23 D37 D39 D53 D55 D69">
    <cfRule type="expression" priority="10" dxfId="1" stopIfTrue="1">
      <formula>AND('16άρι'!$D21&lt;9,'16άρι'!$C21&gt;0)</formula>
    </cfRule>
  </conditionalFormatting>
  <conditionalFormatting sqref="D56:D68">
    <cfRule type="expression" priority="11" dxfId="0" stopIfTrue="1">
      <formula>AND('16άρι'!$D43&lt;9,'16άρι'!$C43&gt;0)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A1"/>
  <sheetViews>
    <sheetView showGridLines="0" showZeros="0" zoomScaleSheetLayoutView="10" zoomScalePageLayoutView="0" workbookViewId="0" topLeftCell="B2048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nikiforakis stavros</cp:lastModifiedBy>
  <dcterms:created xsi:type="dcterms:W3CDTF">2013-08-05T07:59:11Z</dcterms:created>
  <dcterms:modified xsi:type="dcterms:W3CDTF">2013-08-05T07:59:40Z</dcterms:modified>
  <cp:category/>
  <cp:version/>
  <cp:contentType/>
  <cp:contentStatus/>
</cp:coreProperties>
</file>